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Z:\he22p2v1\OCE\Outlook\2018\Aug\Work\"/>
    </mc:Choice>
  </mc:AlternateContent>
  <bookViews>
    <workbookView xWindow="150" yWindow="4020" windowWidth="15195" windowHeight="8100" tabRatio="891"/>
  </bookViews>
  <sheets>
    <sheet name="Outlook" sheetId="4881" r:id="rId1"/>
    <sheet name="Sheet1" sheetId="4882" r:id="rId2"/>
  </sheets>
  <definedNames>
    <definedName name="Print_Area_MI" localSheetId="0">Outlook!#REF!</definedName>
    <definedName name="Print_Area_MI">#REF!</definedName>
  </definedNames>
  <calcPr calcId="171027"/>
</workbook>
</file>

<file path=xl/calcChain.xml><?xml version="1.0" encoding="utf-8"?>
<calcChain xmlns="http://schemas.openxmlformats.org/spreadsheetml/2006/main">
  <c r="S23" i="4881" l="1"/>
  <c r="R23" i="4881"/>
  <c r="T8" i="4881" l="1"/>
  <c r="R11" i="4881" l="1"/>
  <c r="P23" i="4881" l="1"/>
  <c r="O23" i="4881"/>
  <c r="N23" i="4881"/>
  <c r="M23" i="4881"/>
  <c r="L23" i="4881"/>
  <c r="K23" i="4881"/>
  <c r="J23" i="4881"/>
  <c r="I23" i="4881"/>
  <c r="H23" i="4881"/>
  <c r="G23" i="4881"/>
  <c r="F23" i="4881"/>
  <c r="E23" i="4881"/>
  <c r="S13" i="4881" l="1"/>
  <c r="T11" i="4881" l="1"/>
  <c r="S11" i="4881"/>
  <c r="S12" i="4881"/>
  <c r="T14" i="4881"/>
  <c r="S14" i="4881"/>
  <c r="S19" i="4881" l="1"/>
  <c r="S24" i="4881" l="1"/>
  <c r="S22" i="4881"/>
  <c r="R24" i="4881"/>
  <c r="S18" i="4881"/>
  <c r="S17" i="4881"/>
  <c r="S10" i="4881"/>
  <c r="R12" i="4881"/>
  <c r="R13" i="4881"/>
  <c r="R14" i="4881"/>
  <c r="R10" i="4881"/>
  <c r="T23" i="4881"/>
  <c r="T24" i="4881" s="1"/>
  <c r="T18" i="4881"/>
  <c r="T17" i="4881"/>
  <c r="T19" i="4881"/>
  <c r="T13" i="4881"/>
  <c r="T10" i="4881"/>
  <c r="T22" i="4881"/>
  <c r="T12" i="4881"/>
  <c r="T21" i="4881" l="1"/>
  <c r="S21" i="4881"/>
  <c r="R21" i="4881"/>
</calcChain>
</file>

<file path=xl/sharedStrings.xml><?xml version="1.0" encoding="utf-8"?>
<sst xmlns="http://schemas.openxmlformats.org/spreadsheetml/2006/main" count="44" uniqueCount="36">
  <si>
    <t>Note:  Quarterly and annual forecasts (or estimates) are shown in shaded areas; totals may not add due to rounding; annual forecast data are averages of quarterly values; annual historical data are reported as Q4 over Q4.</t>
  </si>
  <si>
    <t>Real GDP Growth (%)</t>
  </si>
  <si>
    <t>Housing and Mortgage Markets</t>
  </si>
  <si>
    <t>Major Economic Indicators</t>
  </si>
  <si>
    <t>Indicator</t>
  </si>
  <si>
    <t>Q1</t>
  </si>
  <si>
    <t>Q2</t>
  </si>
  <si>
    <t>Q3</t>
  </si>
  <si>
    <t>Q4</t>
  </si>
  <si>
    <t>FHA &amp; VA</t>
  </si>
  <si>
    <t>Total</t>
  </si>
  <si>
    <t>Consumer Prices (%) a.</t>
  </si>
  <si>
    <t>Unemployment Rate (%) b.</t>
  </si>
  <si>
    <t>30-Year Fixed Mtg. Rate (%) b.</t>
  </si>
  <si>
    <t>10-Year Const. Mat. Treas. Rate (%) b.</t>
  </si>
  <si>
    <t>1-Year Const. Mat. Treas. Rate (%) b.</t>
  </si>
  <si>
    <t>Housing Starts c.</t>
  </si>
  <si>
    <t>Total Home Sales (Incl. Condos) d.</t>
  </si>
  <si>
    <t>FMHPI House Price Appreciation (%) e.</t>
  </si>
  <si>
    <t>5/1 Hybrid Treas. Indexed ARM Rate (%) b.</t>
  </si>
  <si>
    <t>e.  Quarterly growth rate of Freddie Mac's House Price Index;  seasonally-adjusted; annual rates for yearly data.</t>
  </si>
  <si>
    <t>d.  Millions of housing units; total sales are the sum of new and existing detached single-family homes; quarterly averages of monthly, seasonally-adjusted levels (reported at an annual rate).</t>
  </si>
  <si>
    <t>c.  Millions of housing units; quarterly averages of monthly, seasonally-adjusted levels (reported at an annual rate).</t>
  </si>
  <si>
    <t xml:space="preserve">b.  Quarterly average of monthly unemployment rates (seasonally-adjusted); Quarterly average of monthly interest rates (not seasonally-adjusted); reported as an annual rate.
</t>
  </si>
  <si>
    <t>a.  Calculations based on quarterly averages of monthly index levels; index levels based on the seasonally-adjusted, all-urban consumer price index; reported as an annual rate.</t>
  </si>
  <si>
    <t>Prepared by Office of the  Economic &amp; Housing Research group; Send comments and questions to chief_economist@freddiemac.com.</t>
  </si>
  <si>
    <t>Economic and Housing Research</t>
  </si>
  <si>
    <t>1-4 Family Mortgage Originations f.</t>
  </si>
  <si>
    <t>Conventional</t>
  </si>
  <si>
    <t>Refinancing Share - Originations (%) g.</t>
  </si>
  <si>
    <t>Residential Mortgage Debt (%) h.</t>
  </si>
  <si>
    <t>h.  Federal Reserve Board; growth rate of residential mortgage debt, the sum of single-family and multifamily mortgages (not seasonally-adjusted, reported as Q4 over Q4).</t>
  </si>
  <si>
    <t>g.  Home Mortgage Disclosure Act for  1st lien single-family mortgages (not seasonally-adjusted); Annual share is dollar-weighted average of quarterly shares.</t>
  </si>
  <si>
    <t xml:space="preserve"> f.  Billions of dollars (not seasonally-adjusted). Includes only 1st lien mortgage originations. </t>
  </si>
  <si>
    <t>August 2018 Economic and Housing Market Outlook</t>
  </si>
  <si>
    <t>Draft Revised 8/9/2018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</si>
</sst>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164" formatCode="0.0000"/>
    <numFmt numFmtId="165" formatCode="0.0"/>
    <numFmt numFmtId="166" formatCode="#,##0.0"/>
    <numFmt numFmtId="167" formatCode="&quot;$&quot;#,##0\ ;\(&quot;$&quot;#,##0\)"/>
    <numFmt numFmtId="168" formatCode="0.0_)"/>
    <numFmt numFmtId="169" formatCode="General_)"/>
    <numFmt numFmtId="170" formatCode="&quot;$&quot;#,##0"/>
    <numFmt numFmtId="171" formatCode="&quot;$&quot;#,##0.0000"/>
  </numFmts>
  <fonts count="3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Helv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i/>
      <u/>
      <sz val="10"/>
      <name val="Arial"/>
      <family val="2"/>
    </font>
    <font>
      <b/>
      <i/>
      <sz val="14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6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sz val="8"/>
      <name val="Helv"/>
    </font>
    <font>
      <b/>
      <sz val="16"/>
      <color rgb="FFFF0000"/>
      <name val="Arial"/>
      <family val="2"/>
    </font>
    <font>
      <sz val="22"/>
      <color theme="1"/>
      <name val="Arial"/>
      <family val="2"/>
    </font>
    <font>
      <sz val="18"/>
      <color theme="4" tint="-0.249977111117893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gray125">
        <fgColor indexed="8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3" fontId="2" fillId="0" borderId="0" applyFont="0" applyFill="0" applyBorder="0" applyAlignment="0" applyProtection="0"/>
    <xf numFmtId="0" fontId="30" fillId="0" borderId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0" fillId="0" borderId="0"/>
    <xf numFmtId="0" fontId="30" fillId="0" borderId="3"/>
    <xf numFmtId="0" fontId="20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30" fillId="0" borderId="0"/>
    <xf numFmtId="0" fontId="21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5" applyNumberFormat="0" applyFill="0" applyAlignment="0" applyProtection="0"/>
    <xf numFmtId="0" fontId="25" fillId="22" borderId="0" applyNumberFormat="0" applyBorder="0" applyAlignment="0" applyProtection="0"/>
    <xf numFmtId="0" fontId="2" fillId="0" borderId="0"/>
    <xf numFmtId="169" fontId="5" fillId="0" borderId="0"/>
    <xf numFmtId="0" fontId="2" fillId="23" borderId="6" applyNumberFormat="0" applyFont="0" applyAlignment="0" applyProtection="0"/>
    <xf numFmtId="166" fontId="2" fillId="24" borderId="0">
      <alignment horizontal="right"/>
    </xf>
    <xf numFmtId="0" fontId="26" fillId="20" borderId="7" applyNumberFormat="0" applyAlignment="0" applyProtection="0"/>
    <xf numFmtId="9" fontId="2" fillId="0" borderId="0" applyFont="0" applyFill="0" applyBorder="0" applyAlignment="0" applyProtection="0"/>
    <xf numFmtId="0" fontId="30" fillId="25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0" fontId="1" fillId="0" borderId="0" applyNumberFormat="0" applyFill="0" applyBorder="0" applyProtection="0">
      <alignment horizontal="right"/>
    </xf>
    <xf numFmtId="0" fontId="1" fillId="0" borderId="0" applyNumberFormat="0" applyFill="0" applyBorder="0" applyProtection="0">
      <alignment horizontal="right"/>
    </xf>
    <xf numFmtId="0" fontId="30" fillId="0" borderId="0"/>
    <xf numFmtId="0" fontId="30" fillId="0" borderId="3"/>
    <xf numFmtId="0" fontId="27" fillId="0" borderId="0" applyNumberFormat="0" applyFill="0" applyBorder="0" applyAlignment="0" applyProtection="0"/>
    <xf numFmtId="0" fontId="2" fillId="0" borderId="8" applyNumberFormat="0" applyFont="0" applyFill="0" applyAlignment="0" applyProtection="0"/>
    <xf numFmtId="0" fontId="28" fillId="0" borderId="0" applyNumberFormat="0" applyFill="0" applyBorder="0" applyAlignment="0" applyProtection="0"/>
  </cellStyleXfs>
  <cellXfs count="150">
    <xf numFmtId="0" fontId="0" fillId="0" borderId="0" xfId="0"/>
    <xf numFmtId="169" fontId="8" fillId="0" borderId="0" xfId="46" applyFont="1"/>
    <xf numFmtId="0" fontId="14" fillId="0" borderId="0" xfId="0" applyFont="1" applyAlignment="1" applyProtection="1">
      <alignment horizontal="center"/>
      <protection locked="0"/>
    </xf>
    <xf numFmtId="169" fontId="8" fillId="0" borderId="9" xfId="46" applyFont="1" applyBorder="1"/>
    <xf numFmtId="169" fontId="8" fillId="0" borderId="0" xfId="46" applyFont="1" applyBorder="1"/>
    <xf numFmtId="169" fontId="10" fillId="0" borderId="10" xfId="46" applyFont="1" applyFill="1" applyBorder="1"/>
    <xf numFmtId="169" fontId="8" fillId="0" borderId="0" xfId="46" applyFont="1" applyFill="1" applyBorder="1"/>
    <xf numFmtId="169" fontId="13" fillId="0" borderId="0" xfId="46" applyFont="1" applyFill="1" applyBorder="1" applyAlignment="1">
      <alignment horizontal="centerContinuous"/>
    </xf>
    <xf numFmtId="169" fontId="8" fillId="0" borderId="10" xfId="46" applyFont="1" applyBorder="1"/>
    <xf numFmtId="168" fontId="8" fillId="0" borderId="0" xfId="46" applyNumberFormat="1" applyFont="1" applyBorder="1" applyProtection="1"/>
    <xf numFmtId="169" fontId="8" fillId="0" borderId="11" xfId="46" applyFont="1" applyBorder="1"/>
    <xf numFmtId="169" fontId="8" fillId="0" borderId="12" xfId="46" applyFont="1" applyBorder="1"/>
    <xf numFmtId="164" fontId="8" fillId="0" borderId="10" xfId="46" applyNumberFormat="1" applyFont="1" applyBorder="1"/>
    <xf numFmtId="5" fontId="8" fillId="0" borderId="0" xfId="46" applyNumberFormat="1" applyFont="1" applyBorder="1" applyProtection="1"/>
    <xf numFmtId="169" fontId="11" fillId="0" borderId="0" xfId="46" applyFont="1" applyAlignment="1">
      <alignment horizontal="right"/>
    </xf>
    <xf numFmtId="165" fontId="8" fillId="0" borderId="0" xfId="46" applyNumberFormat="1" applyFont="1"/>
    <xf numFmtId="165" fontId="8" fillId="0" borderId="0" xfId="46" applyNumberFormat="1" applyFont="1" applyBorder="1"/>
    <xf numFmtId="169" fontId="7" fillId="0" borderId="10" xfId="46" applyFont="1" applyFill="1" applyBorder="1" applyAlignment="1">
      <alignment horizontal="left"/>
    </xf>
    <xf numFmtId="169" fontId="7" fillId="0" borderId="0" xfId="46" applyFont="1" applyFill="1" applyBorder="1"/>
    <xf numFmtId="169" fontId="7" fillId="0" borderId="10" xfId="46" applyFont="1" applyFill="1" applyBorder="1" applyAlignment="1">
      <alignment horizontal="left" indent="2"/>
    </xf>
    <xf numFmtId="169" fontId="7" fillId="0" borderId="0" xfId="46" applyFont="1" applyFill="1" applyBorder="1" applyAlignment="1">
      <alignment horizontal="left"/>
    </xf>
    <xf numFmtId="165" fontId="7" fillId="0" borderId="10" xfId="46" applyNumberFormat="1" applyFont="1" applyFill="1" applyBorder="1" applyAlignment="1">
      <alignment horizontal="left"/>
    </xf>
    <xf numFmtId="165" fontId="7" fillId="0" borderId="0" xfId="46" applyNumberFormat="1" applyFont="1" applyFill="1" applyBorder="1"/>
    <xf numFmtId="169" fontId="7" fillId="0" borderId="10" xfId="46" applyFont="1" applyFill="1" applyBorder="1" applyAlignment="1">
      <alignment horizontal="left" indent="1"/>
    </xf>
    <xf numFmtId="169" fontId="11" fillId="0" borderId="10" xfId="46" applyFont="1" applyFill="1" applyBorder="1" applyAlignment="1">
      <alignment horizontal="left"/>
    </xf>
    <xf numFmtId="169" fontId="9" fillId="0" borderId="0" xfId="46" applyFont="1" applyFill="1" applyBorder="1"/>
    <xf numFmtId="169" fontId="8" fillId="0" borderId="0" xfId="46" applyFont="1" applyFill="1"/>
    <xf numFmtId="171" fontId="12" fillId="0" borderId="0" xfId="0" applyNumberFormat="1" applyFont="1" applyFill="1" applyBorder="1"/>
    <xf numFmtId="165" fontId="6" fillId="26" borderId="13" xfId="46" applyNumberFormat="1" applyFont="1" applyFill="1" applyBorder="1" applyAlignment="1">
      <alignment horizontal="right"/>
    </xf>
    <xf numFmtId="165" fontId="6" fillId="26" borderId="0" xfId="46" applyNumberFormat="1" applyFont="1" applyFill="1" applyBorder="1" applyAlignment="1">
      <alignment horizontal="right"/>
    </xf>
    <xf numFmtId="165" fontId="6" fillId="26" borderId="14" xfId="46" applyNumberFormat="1" applyFont="1" applyFill="1" applyBorder="1" applyAlignment="1">
      <alignment horizontal="right"/>
    </xf>
    <xf numFmtId="165" fontId="6" fillId="26" borderId="15" xfId="46" applyNumberFormat="1" applyFont="1" applyFill="1" applyBorder="1" applyAlignment="1">
      <alignment horizontal="right"/>
    </xf>
    <xf numFmtId="2" fontId="6" fillId="26" borderId="13" xfId="46" applyNumberFormat="1" applyFont="1" applyFill="1" applyBorder="1" applyAlignment="1">
      <alignment horizontal="right"/>
    </xf>
    <xf numFmtId="2" fontId="6" fillId="26" borderId="0" xfId="46" applyNumberFormat="1" applyFont="1" applyFill="1" applyBorder="1" applyAlignment="1">
      <alignment horizontal="right"/>
    </xf>
    <xf numFmtId="169" fontId="6" fillId="26" borderId="0" xfId="46" applyFont="1" applyFill="1" applyBorder="1"/>
    <xf numFmtId="170" fontId="6" fillId="26" borderId="0" xfId="46" applyNumberFormat="1" applyFont="1" applyFill="1" applyBorder="1" applyAlignment="1">
      <alignment horizontal="right"/>
    </xf>
    <xf numFmtId="170" fontId="6" fillId="26" borderId="13" xfId="46" applyNumberFormat="1" applyFont="1" applyFill="1" applyBorder="1" applyAlignment="1">
      <alignment horizontal="right"/>
    </xf>
    <xf numFmtId="1" fontId="6" fillId="26" borderId="0" xfId="0" applyNumberFormat="1" applyFont="1" applyFill="1" applyBorder="1"/>
    <xf numFmtId="1" fontId="6" fillId="26" borderId="13" xfId="0" applyNumberFormat="1" applyFont="1" applyFill="1" applyBorder="1"/>
    <xf numFmtId="165" fontId="6" fillId="26" borderId="14" xfId="46" applyNumberFormat="1" applyFont="1" applyFill="1" applyBorder="1"/>
    <xf numFmtId="2" fontId="6" fillId="26" borderId="0" xfId="46" applyNumberFormat="1" applyFont="1" applyFill="1" applyBorder="1"/>
    <xf numFmtId="2" fontId="6" fillId="26" borderId="13" xfId="46" applyNumberFormat="1" applyFont="1" applyFill="1" applyBorder="1"/>
    <xf numFmtId="169" fontId="6" fillId="26" borderId="13" xfId="46" applyFont="1" applyFill="1" applyBorder="1"/>
    <xf numFmtId="169" fontId="2" fillId="0" borderId="0" xfId="46" applyFont="1"/>
    <xf numFmtId="169" fontId="2" fillId="0" borderId="10" xfId="46" applyFont="1" applyBorder="1"/>
    <xf numFmtId="169" fontId="2" fillId="0" borderId="0" xfId="46" applyFont="1" applyBorder="1"/>
    <xf numFmtId="169" fontId="1" fillId="0" borderId="0" xfId="46" applyFont="1" applyBorder="1"/>
    <xf numFmtId="169" fontId="1" fillId="0" borderId="0" xfId="46" applyFont="1" applyFill="1" applyBorder="1"/>
    <xf numFmtId="169" fontId="1" fillId="0" borderId="16" xfId="46" applyFont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6" fillId="26" borderId="14" xfId="0" applyNumberFormat="1" applyFont="1" applyFill="1" applyBorder="1"/>
    <xf numFmtId="165" fontId="6" fillId="26" borderId="15" xfId="0" applyNumberFormat="1" applyFont="1" applyFill="1" applyBorder="1"/>
    <xf numFmtId="165" fontId="2" fillId="0" borderId="0" xfId="46" applyNumberFormat="1" applyFont="1" applyFill="1" applyBorder="1" applyAlignment="1">
      <alignment horizontal="right"/>
    </xf>
    <xf numFmtId="165" fontId="2" fillId="0" borderId="14" xfId="46" applyNumberFormat="1" applyFont="1" applyFill="1" applyBorder="1" applyAlignment="1">
      <alignment horizontal="right"/>
    </xf>
    <xf numFmtId="2" fontId="2" fillId="0" borderId="0" xfId="46" applyNumberFormat="1" applyFont="1" applyFill="1" applyBorder="1"/>
    <xf numFmtId="170" fontId="2" fillId="0" borderId="0" xfId="46" applyNumberFormat="1" applyFont="1" applyFill="1" applyBorder="1" applyAlignment="1">
      <alignment horizontal="right"/>
    </xf>
    <xf numFmtId="165" fontId="2" fillId="0" borderId="10" xfId="46" applyNumberFormat="1" applyFont="1" applyFill="1" applyBorder="1" applyAlignment="1">
      <alignment horizontal="right"/>
    </xf>
    <xf numFmtId="165" fontId="2" fillId="0" borderId="17" xfId="46" applyNumberFormat="1" applyFont="1" applyFill="1" applyBorder="1" applyAlignment="1">
      <alignment horizontal="right"/>
    </xf>
    <xf numFmtId="2" fontId="2" fillId="0" borderId="10" xfId="46" applyNumberFormat="1" applyFont="1" applyFill="1" applyBorder="1" applyAlignment="1">
      <alignment horizontal="right"/>
    </xf>
    <xf numFmtId="169" fontId="1" fillId="0" borderId="18" xfId="46" applyFont="1" applyBorder="1"/>
    <xf numFmtId="2" fontId="2" fillId="0" borderId="0" xfId="46" applyNumberFormat="1" applyFont="1" applyFill="1" applyBorder="1" applyAlignment="1">
      <alignment horizontal="right"/>
    </xf>
    <xf numFmtId="2" fontId="2" fillId="0" borderId="9" xfId="46" applyNumberFormat="1" applyFont="1" applyFill="1" applyBorder="1" applyAlignment="1">
      <alignment horizontal="right"/>
    </xf>
    <xf numFmtId="165" fontId="2" fillId="0" borderId="14" xfId="0" applyNumberFormat="1" applyFont="1" applyFill="1" applyBorder="1"/>
    <xf numFmtId="169" fontId="6" fillId="0" borderId="16" xfId="46" applyFont="1" applyBorder="1" applyAlignment="1">
      <alignment horizontal="right"/>
    </xf>
    <xf numFmtId="169" fontId="6" fillId="0" borderId="18" xfId="46" applyFont="1" applyBorder="1" applyAlignment="1">
      <alignment horizontal="right"/>
    </xf>
    <xf numFmtId="165" fontId="6" fillId="26" borderId="10" xfId="46" applyNumberFormat="1" applyFont="1" applyFill="1" applyBorder="1" applyAlignment="1">
      <alignment horizontal="right"/>
    </xf>
    <xf numFmtId="2" fontId="6" fillId="26" borderId="11" xfId="46" applyNumberFormat="1" applyFont="1" applyFill="1" applyBorder="1" applyAlignment="1">
      <alignment horizontal="right"/>
    </xf>
    <xf numFmtId="2" fontId="6" fillId="26" borderId="12" xfId="46" applyNumberFormat="1" applyFont="1" applyFill="1" applyBorder="1" applyAlignment="1">
      <alignment horizontal="right"/>
    </xf>
    <xf numFmtId="9" fontId="8" fillId="0" borderId="0" xfId="50" applyFont="1"/>
    <xf numFmtId="165" fontId="6" fillId="0" borderId="0" xfId="46" applyNumberFormat="1" applyFont="1" applyFill="1" applyBorder="1" applyAlignment="1">
      <alignment horizontal="right"/>
    </xf>
    <xf numFmtId="2" fontId="6" fillId="26" borderId="12" xfId="46" applyNumberFormat="1" applyFont="1" applyFill="1" applyBorder="1"/>
    <xf numFmtId="165" fontId="6" fillId="26" borderId="15" xfId="46" applyNumberFormat="1" applyFont="1" applyFill="1" applyBorder="1"/>
    <xf numFmtId="165" fontId="2" fillId="0" borderId="17" xfId="0" applyNumberFormat="1" applyFont="1" applyFill="1" applyBorder="1"/>
    <xf numFmtId="169" fontId="31" fillId="0" borderId="0" xfId="46" applyFont="1" applyAlignment="1">
      <alignment horizontal="right"/>
    </xf>
    <xf numFmtId="169" fontId="12" fillId="0" borderId="0" xfId="46" applyFont="1"/>
    <xf numFmtId="165" fontId="6" fillId="0" borderId="10" xfId="46" applyNumberFormat="1" applyFont="1" applyFill="1" applyBorder="1" applyAlignment="1">
      <alignment horizontal="right"/>
    </xf>
    <xf numFmtId="2" fontId="8" fillId="0" borderId="0" xfId="46" applyNumberFormat="1" applyFont="1"/>
    <xf numFmtId="169" fontId="2" fillId="0" borderId="0" xfId="46" applyFont="1" applyAlignment="1">
      <alignment horizontal="right"/>
    </xf>
    <xf numFmtId="2" fontId="2" fillId="0" borderId="0" xfId="46" applyNumberFormat="1" applyFont="1" applyAlignment="1">
      <alignment horizontal="right"/>
    </xf>
    <xf numFmtId="2" fontId="6" fillId="26" borderId="11" xfId="46" applyNumberFormat="1" applyFont="1" applyFill="1" applyBorder="1"/>
    <xf numFmtId="169" fontId="1" fillId="0" borderId="19" xfId="46" applyFont="1" applyBorder="1"/>
    <xf numFmtId="165" fontId="2" fillId="0" borderId="19" xfId="46" applyNumberFormat="1" applyFont="1" applyFill="1" applyBorder="1" applyAlignment="1">
      <alignment horizontal="right"/>
    </xf>
    <xf numFmtId="165" fontId="2" fillId="27" borderId="19" xfId="46" applyNumberFormat="1" applyFont="1" applyFill="1" applyBorder="1" applyAlignment="1">
      <alignment horizontal="right"/>
    </xf>
    <xf numFmtId="2" fontId="2" fillId="0" borderId="20" xfId="46" applyNumberFormat="1" applyFont="1" applyFill="1" applyBorder="1"/>
    <xf numFmtId="2" fontId="2" fillId="0" borderId="19" xfId="46" applyNumberFormat="1" applyFont="1" applyFill="1" applyBorder="1"/>
    <xf numFmtId="169" fontId="6" fillId="0" borderId="19" xfId="46" applyFont="1" applyFill="1" applyBorder="1"/>
    <xf numFmtId="170" fontId="2" fillId="0" borderId="19" xfId="46" applyNumberFormat="1" applyFont="1" applyFill="1" applyBorder="1" applyAlignment="1">
      <alignment horizontal="right"/>
    </xf>
    <xf numFmtId="1" fontId="2" fillId="0" borderId="19" xfId="0" applyNumberFormat="1" applyFont="1" applyFill="1" applyBorder="1"/>
    <xf numFmtId="165" fontId="2" fillId="0" borderId="19" xfId="46" applyNumberFormat="1" applyFont="1" applyFill="1" applyBorder="1"/>
    <xf numFmtId="169" fontId="2" fillId="0" borderId="15" xfId="46" applyFont="1" applyBorder="1"/>
    <xf numFmtId="169" fontId="2" fillId="0" borderId="14" xfId="46" applyFont="1" applyBorder="1"/>
    <xf numFmtId="169" fontId="8" fillId="0" borderId="13" xfId="46" applyFont="1" applyBorder="1"/>
    <xf numFmtId="165" fontId="2" fillId="0" borderId="14" xfId="46" applyNumberFormat="1" applyFont="1" applyFill="1" applyBorder="1"/>
    <xf numFmtId="169" fontId="6" fillId="0" borderId="21" xfId="46" applyFont="1" applyBorder="1" applyAlignment="1">
      <alignment horizontal="right"/>
    </xf>
    <xf numFmtId="2" fontId="2" fillId="0" borderId="11" xfId="46" applyNumberFormat="1" applyFont="1" applyFill="1" applyBorder="1" applyAlignment="1">
      <alignment horizontal="right"/>
    </xf>
    <xf numFmtId="165" fontId="2" fillId="0" borderId="13" xfId="46" applyNumberFormat="1" applyFont="1" applyFill="1" applyBorder="1" applyAlignment="1">
      <alignment horizontal="right"/>
    </xf>
    <xf numFmtId="165" fontId="6" fillId="26" borderId="17" xfId="46" applyNumberFormat="1" applyFont="1" applyFill="1" applyBorder="1" applyAlignment="1">
      <alignment horizontal="right"/>
    </xf>
    <xf numFmtId="165" fontId="2" fillId="0" borderId="15" xfId="46" applyNumberFormat="1" applyFont="1" applyFill="1" applyBorder="1" applyAlignment="1">
      <alignment horizontal="right"/>
    </xf>
    <xf numFmtId="165" fontId="2" fillId="27" borderId="13" xfId="46" applyNumberFormat="1" applyFont="1" applyFill="1" applyBorder="1" applyAlignment="1">
      <alignment horizontal="right"/>
    </xf>
    <xf numFmtId="165" fontId="2" fillId="27" borderId="0" xfId="46" applyNumberFormat="1" applyFont="1" applyFill="1" applyBorder="1" applyAlignment="1">
      <alignment horizontal="right"/>
    </xf>
    <xf numFmtId="2" fontId="2" fillId="0" borderId="12" xfId="46" applyNumberFormat="1" applyFont="1" applyFill="1" applyBorder="1" applyAlignment="1">
      <alignment horizontal="right"/>
    </xf>
    <xf numFmtId="2" fontId="2" fillId="0" borderId="13" xfId="46" applyNumberFormat="1" applyFont="1" applyFill="1" applyBorder="1" applyAlignment="1">
      <alignment horizontal="right"/>
    </xf>
    <xf numFmtId="2" fontId="2" fillId="0" borderId="11" xfId="46" applyNumberFormat="1" applyFont="1" applyFill="1" applyBorder="1"/>
    <xf numFmtId="169" fontId="2" fillId="0" borderId="0" xfId="46" applyFont="1" applyFill="1" applyBorder="1"/>
    <xf numFmtId="165" fontId="2" fillId="0" borderId="15" xfId="0" applyNumberFormat="1" applyFont="1" applyFill="1" applyBorder="1"/>
    <xf numFmtId="1" fontId="1" fillId="26" borderId="0" xfId="0" applyNumberFormat="1" applyFont="1" applyFill="1" applyBorder="1"/>
    <xf numFmtId="165" fontId="36" fillId="26" borderId="0" xfId="46" applyNumberFormat="1" applyFont="1" applyFill="1" applyBorder="1" applyAlignment="1">
      <alignment horizontal="right"/>
    </xf>
    <xf numFmtId="165" fontId="36" fillId="26" borderId="13" xfId="46" applyNumberFormat="1" applyFont="1" applyFill="1" applyBorder="1" applyAlignment="1">
      <alignment horizontal="right"/>
    </xf>
    <xf numFmtId="165" fontId="35" fillId="0" borderId="0" xfId="46" applyNumberFormat="1" applyFont="1" applyFill="1" applyBorder="1" applyAlignment="1">
      <alignment horizontal="right"/>
    </xf>
    <xf numFmtId="1" fontId="2" fillId="0" borderId="10" xfId="0" applyNumberFormat="1" applyFont="1" applyFill="1" applyBorder="1"/>
    <xf numFmtId="1" fontId="2" fillId="0" borderId="0" xfId="0" applyNumberFormat="1" applyFont="1" applyFill="1" applyBorder="1"/>
    <xf numFmtId="1" fontId="2" fillId="0" borderId="13" xfId="0" applyNumberFormat="1" applyFont="1" applyFill="1" applyBorder="1"/>
    <xf numFmtId="170" fontId="35" fillId="0" borderId="10" xfId="46" applyNumberFormat="1" applyFont="1" applyFill="1" applyBorder="1" applyAlignment="1">
      <alignment horizontal="right"/>
    </xf>
    <xf numFmtId="170" fontId="35" fillId="0" borderId="0" xfId="46" applyNumberFormat="1" applyFont="1" applyFill="1" applyBorder="1" applyAlignment="1">
      <alignment horizontal="right"/>
    </xf>
    <xf numFmtId="170" fontId="35" fillId="0" borderId="13" xfId="46" applyNumberFormat="1" applyFont="1" applyFill="1" applyBorder="1" applyAlignment="1">
      <alignment horizontal="right"/>
    </xf>
    <xf numFmtId="170" fontId="36" fillId="26" borderId="0" xfId="46" applyNumberFormat="1" applyFont="1" applyFill="1" applyBorder="1" applyAlignment="1">
      <alignment horizontal="right"/>
    </xf>
    <xf numFmtId="170" fontId="36" fillId="26" borderId="13" xfId="46" applyNumberFormat="1" applyFont="1" applyFill="1" applyBorder="1" applyAlignment="1">
      <alignment horizontal="right"/>
    </xf>
    <xf numFmtId="170" fontId="35" fillId="0" borderId="10" xfId="0" applyNumberFormat="1" applyFont="1" applyBorder="1"/>
    <xf numFmtId="2" fontId="36" fillId="26" borderId="0" xfId="46" applyNumberFormat="1" applyFont="1" applyFill="1" applyBorder="1" applyAlignment="1">
      <alignment horizontal="right"/>
    </xf>
    <xf numFmtId="2" fontId="36" fillId="26" borderId="13" xfId="46" applyNumberFormat="1" applyFont="1" applyFill="1" applyBorder="1" applyAlignment="1">
      <alignment horizontal="right"/>
    </xf>
    <xf numFmtId="1" fontId="8" fillId="0" borderId="0" xfId="46" applyNumberFormat="1" applyFont="1"/>
    <xf numFmtId="169" fontId="12" fillId="0" borderId="10" xfId="46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13" xfId="0" applyBorder="1" applyAlignment="1">
      <alignment wrapText="1"/>
    </xf>
    <xf numFmtId="169" fontId="12" fillId="0" borderId="10" xfId="46" applyFont="1" applyBorder="1" applyAlignment="1" applyProtection="1">
      <alignment horizontal="left" vertical="top" wrapText="1"/>
    </xf>
    <xf numFmtId="0" fontId="0" fillId="0" borderId="0" xfId="0" applyBorder="1" applyAlignment="1">
      <alignment horizontal="left" vertical="top" wrapText="1"/>
    </xf>
    <xf numFmtId="169" fontId="2" fillId="0" borderId="17" xfId="46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6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69" fontId="12" fillId="0" borderId="9" xfId="46" applyFont="1" applyBorder="1" applyAlignment="1">
      <alignment horizontal="left" vertical="top" wrapText="1"/>
    </xf>
    <xf numFmtId="169" fontId="12" fillId="0" borderId="11" xfId="46" applyFont="1" applyBorder="1" applyAlignment="1">
      <alignment horizontal="left" vertical="top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169" fontId="12" fillId="0" borderId="0" xfId="46" applyFont="1" applyBorder="1" applyAlignment="1">
      <alignment horizontal="left" vertical="top" wrapText="1"/>
    </xf>
    <xf numFmtId="169" fontId="32" fillId="0" borderId="0" xfId="46" applyFont="1" applyBorder="1" applyAlignment="1">
      <alignment horizontal="right"/>
    </xf>
    <xf numFmtId="0" fontId="32" fillId="0" borderId="0" xfId="0" applyFont="1" applyAlignment="1">
      <alignment horizontal="right"/>
    </xf>
    <xf numFmtId="0" fontId="0" fillId="0" borderId="0" xfId="0" applyAlignment="1"/>
    <xf numFmtId="169" fontId="29" fillId="26" borderId="0" xfId="46" applyFont="1" applyFill="1" applyBorder="1" applyAlignment="1">
      <alignment horizontal="center"/>
    </xf>
    <xf numFmtId="0" fontId="0" fillId="0" borderId="13" xfId="0" applyBorder="1" applyAlignment="1"/>
    <xf numFmtId="49" fontId="33" fillId="0" borderId="14" xfId="0" applyNumberFormat="1" applyFont="1" applyBorder="1" applyAlignment="1" applyProtection="1">
      <alignment horizontal="center"/>
      <protection locked="0"/>
    </xf>
    <xf numFmtId="169" fontId="34" fillId="0" borderId="0" xfId="46" applyFont="1" applyBorder="1" applyAlignment="1">
      <alignment horizontal="left"/>
    </xf>
    <xf numFmtId="0" fontId="34" fillId="0" borderId="0" xfId="0" applyFont="1" applyAlignment="1">
      <alignment horizontal="left"/>
    </xf>
    <xf numFmtId="169" fontId="29" fillId="26" borderId="14" xfId="46" applyFont="1" applyFill="1" applyBorder="1" applyAlignment="1">
      <alignment horizontal="center"/>
    </xf>
    <xf numFmtId="0" fontId="0" fillId="0" borderId="14" xfId="0" applyBorder="1" applyAlignment="1"/>
    <xf numFmtId="0" fontId="0" fillId="0" borderId="15" xfId="0" applyBorder="1" applyAlignment="1"/>
    <xf numFmtId="9" fontId="8" fillId="0" borderId="0" xfId="50" applyNumberFormat="1" applyFont="1"/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0" xfId="28"/>
    <cellStyle name="Comma0 - Style2" xfId="29"/>
    <cellStyle name="Currency0" xfId="30"/>
    <cellStyle name="Date" xfId="31"/>
    <cellStyle name="DOLLAR - Style5" xfId="32"/>
    <cellStyle name="DOLLAR - Style6" xfId="33"/>
    <cellStyle name="Explanatory Text" xfId="34" builtinId="53" customBuiltin="1"/>
    <cellStyle name="Fixed" xfId="35"/>
    <cellStyle name="Fixed1 - Style1" xfId="36"/>
    <cellStyle name="Good" xfId="37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41" builtinId="19" customBuiltin="1"/>
    <cellStyle name="Input" xfId="42" builtinId="20" customBuiltin="1"/>
    <cellStyle name="Linked Cell" xfId="43" builtinId="24" customBuiltin="1"/>
    <cellStyle name="Neutral" xfId="44" builtinId="28" customBuiltin="1"/>
    <cellStyle name="Normal" xfId="0" builtinId="0"/>
    <cellStyle name="Normal 2" xfId="45"/>
    <cellStyle name="Normal_public" xfId="46"/>
    <cellStyle name="Note" xfId="47" builtinId="10" customBuiltin="1"/>
    <cellStyle name="NumberGDP" xfId="48"/>
    <cellStyle name="Output" xfId="49" builtinId="21" customBuiltin="1"/>
    <cellStyle name="Percent" xfId="50" builtinId="5"/>
    <cellStyle name="shaded - Style7" xfId="51"/>
    <cellStyle name="Style 21" xfId="52"/>
    <cellStyle name="Style 22" xfId="53"/>
    <cellStyle name="Style 23" xfId="54"/>
    <cellStyle name="Style 24" xfId="55"/>
    <cellStyle name="Style 25" xfId="56"/>
    <cellStyle name="Style 26" xfId="57"/>
    <cellStyle name="Style 27" xfId="58"/>
    <cellStyle name="Style 28" xfId="59"/>
    <cellStyle name="TABLET - Style3" xfId="60"/>
    <cellStyle name="THICKL - Style4" xfId="61"/>
    <cellStyle name="Title" xfId="62" builtinId="15" customBuiltin="1"/>
    <cellStyle name="Total" xfId="63" builtinId="25" customBuiltin="1"/>
    <cellStyle name="Warning Text" xfId="6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AD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1162050</xdr:colOff>
      <xdr:row>1</xdr:row>
      <xdr:rowOff>9525</xdr:rowOff>
    </xdr:to>
    <xdr:pic>
      <xdr:nvPicPr>
        <xdr:cNvPr id="866069" name="Picture 2">
          <a:extLst>
            <a:ext uri="{FF2B5EF4-FFF2-40B4-BE49-F238E27FC236}">
              <a16:creationId xmlns:a16="http://schemas.microsoft.com/office/drawing/2014/main" id="{17ADF1E7-DF76-43A0-93F3-72E5705F0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943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B1:X44"/>
  <sheetViews>
    <sheetView showGridLines="0" tabSelected="1" zoomScale="90" zoomScaleNormal="90" workbookViewId="0">
      <selection activeCell="AA24" sqref="AA24"/>
    </sheetView>
  </sheetViews>
  <sheetFormatPr defaultColWidth="9.7109375" defaultRowHeight="12.75" x14ac:dyDescent="0.2"/>
  <cols>
    <col min="1" max="1" width="0.7109375" style="1" customWidth="1"/>
    <col min="2" max="2" width="11.42578125" style="1" customWidth="1"/>
    <col min="3" max="3" width="36.5703125" style="1" customWidth="1"/>
    <col min="4" max="4" width="3.140625" style="1" customWidth="1"/>
    <col min="5" max="10" width="7" style="1" customWidth="1"/>
    <col min="11" max="12" width="7" style="4" customWidth="1"/>
    <col min="13" max="16" width="7" style="1" customWidth="1"/>
    <col min="17" max="17" width="3.28515625" style="1" customWidth="1"/>
    <col min="18" max="18" width="8.140625" style="1" customWidth="1"/>
    <col min="19" max="16384" width="9.7109375" style="1"/>
  </cols>
  <sheetData>
    <row r="1" spans="2:21" ht="63" customHeight="1" x14ac:dyDescent="0.35">
      <c r="C1" s="74"/>
      <c r="D1" s="2"/>
      <c r="E1" s="138" t="s">
        <v>26</v>
      </c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/>
      <c r="Q1" s="139"/>
      <c r="R1" s="139"/>
      <c r="S1" s="140"/>
      <c r="T1" s="140"/>
    </row>
    <row r="2" spans="2:21" ht="34.15" customHeight="1" x14ac:dyDescent="0.3">
      <c r="B2" s="144" t="s">
        <v>34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R2" s="14"/>
    </row>
    <row r="3" spans="2:21" ht="7.9" customHeight="1" x14ac:dyDescent="0.35">
      <c r="B3" s="4"/>
      <c r="C3" s="4"/>
      <c r="D3" s="4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4"/>
      <c r="Q3" s="4"/>
      <c r="R3" s="4"/>
    </row>
    <row r="4" spans="2:21" ht="5.25" customHeight="1" x14ac:dyDescent="0.2">
      <c r="B4" s="3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</row>
    <row r="5" spans="2:21" ht="23.25" customHeight="1" x14ac:dyDescent="0.4">
      <c r="B5" s="5" t="s">
        <v>35</v>
      </c>
      <c r="C5" s="6"/>
      <c r="D5" s="7"/>
      <c r="E5" s="141" t="s">
        <v>3</v>
      </c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0"/>
      <c r="T5" s="142"/>
    </row>
    <row r="6" spans="2:21" s="43" customFormat="1" ht="15" customHeight="1" x14ac:dyDescent="0.2">
      <c r="B6" s="44"/>
      <c r="C6" s="45"/>
      <c r="D6" s="46"/>
      <c r="E6" s="131">
        <v>2017</v>
      </c>
      <c r="F6" s="131"/>
      <c r="G6" s="131"/>
      <c r="H6" s="131"/>
      <c r="I6" s="131">
        <v>2018</v>
      </c>
      <c r="J6" s="132"/>
      <c r="K6" s="132"/>
      <c r="L6" s="132"/>
      <c r="M6" s="131">
        <v>2019</v>
      </c>
      <c r="N6" s="132"/>
      <c r="O6" s="132"/>
      <c r="P6" s="132"/>
      <c r="Q6" s="50"/>
      <c r="R6" s="49"/>
      <c r="S6" s="91"/>
      <c r="T6" s="90"/>
    </row>
    <row r="7" spans="2:21" s="43" customFormat="1" ht="18" customHeight="1" x14ac:dyDescent="0.3">
      <c r="B7" s="24" t="s">
        <v>4</v>
      </c>
      <c r="C7" s="25"/>
      <c r="D7" s="47"/>
      <c r="E7" s="94" t="s">
        <v>5</v>
      </c>
      <c r="F7" s="64" t="s">
        <v>6</v>
      </c>
      <c r="G7" s="64" t="s">
        <v>7</v>
      </c>
      <c r="H7" s="65" t="s">
        <v>8</v>
      </c>
      <c r="I7" s="64" t="s">
        <v>5</v>
      </c>
      <c r="J7" s="64" t="s">
        <v>6</v>
      </c>
      <c r="K7" s="64" t="s">
        <v>7</v>
      </c>
      <c r="L7" s="65" t="s">
        <v>8</v>
      </c>
      <c r="M7" s="64" t="s">
        <v>5</v>
      </c>
      <c r="N7" s="64" t="s">
        <v>6</v>
      </c>
      <c r="O7" s="64" t="s">
        <v>7</v>
      </c>
      <c r="P7" s="65" t="s">
        <v>8</v>
      </c>
      <c r="Q7" s="81"/>
      <c r="R7" s="48">
        <v>2017</v>
      </c>
      <c r="S7" s="48">
        <v>2018</v>
      </c>
      <c r="T7" s="60">
        <v>2019</v>
      </c>
    </row>
    <row r="8" spans="2:21" ht="17.100000000000001" customHeight="1" x14ac:dyDescent="0.25">
      <c r="B8" s="17" t="s">
        <v>1</v>
      </c>
      <c r="C8" s="18"/>
      <c r="D8" s="9"/>
      <c r="E8" s="57">
        <v>1.8</v>
      </c>
      <c r="F8" s="53">
        <v>3</v>
      </c>
      <c r="G8" s="53">
        <v>2.8</v>
      </c>
      <c r="H8" s="96">
        <v>2.2999999999999998</v>
      </c>
      <c r="I8" s="53">
        <v>2</v>
      </c>
      <c r="J8" s="109">
        <v>4.0999999999999996</v>
      </c>
      <c r="K8" s="107">
        <v>2.8</v>
      </c>
      <c r="L8" s="108">
        <v>2.6</v>
      </c>
      <c r="M8" s="107">
        <v>2.6</v>
      </c>
      <c r="N8" s="107">
        <v>2.5</v>
      </c>
      <c r="O8" s="107">
        <v>2.4</v>
      </c>
      <c r="P8" s="108">
        <v>2.2999999999999998</v>
      </c>
      <c r="Q8" s="82"/>
      <c r="R8" s="53">
        <v>2.2000000000000002</v>
      </c>
      <c r="S8" s="29">
        <v>2.7</v>
      </c>
      <c r="T8" s="28">
        <f>AVERAGE(M8:P8)</f>
        <v>2.4500000000000002</v>
      </c>
      <c r="U8" s="15"/>
    </row>
    <row r="9" spans="2:21" ht="17.100000000000001" customHeight="1" x14ac:dyDescent="0.25">
      <c r="B9" s="17" t="s">
        <v>11</v>
      </c>
      <c r="C9" s="18"/>
      <c r="D9" s="9"/>
      <c r="E9" s="57">
        <v>3</v>
      </c>
      <c r="F9" s="53">
        <v>0.1</v>
      </c>
      <c r="G9" s="53">
        <v>2.1</v>
      </c>
      <c r="H9" s="96">
        <v>3.3</v>
      </c>
      <c r="I9" s="53">
        <v>3.5</v>
      </c>
      <c r="J9" s="109">
        <v>1.7</v>
      </c>
      <c r="K9" s="107">
        <v>2.2999999999999998</v>
      </c>
      <c r="L9" s="108">
        <v>2.4</v>
      </c>
      <c r="M9" s="107">
        <v>2.2000000000000002</v>
      </c>
      <c r="N9" s="107">
        <v>2.2999999999999998</v>
      </c>
      <c r="O9" s="107">
        <v>2.4</v>
      </c>
      <c r="P9" s="108">
        <v>2.5</v>
      </c>
      <c r="Q9" s="82"/>
      <c r="R9" s="53">
        <v>2.1</v>
      </c>
      <c r="S9" s="29">
        <v>2.6</v>
      </c>
      <c r="T9" s="28">
        <v>2.4</v>
      </c>
      <c r="U9" s="77"/>
    </row>
    <row r="10" spans="2:21" ht="17.100000000000001" customHeight="1" x14ac:dyDescent="0.25">
      <c r="B10" s="17" t="s">
        <v>12</v>
      </c>
      <c r="C10" s="18"/>
      <c r="D10" s="9"/>
      <c r="E10" s="57">
        <v>4.7</v>
      </c>
      <c r="F10" s="53">
        <v>4.4000000000000004</v>
      </c>
      <c r="G10" s="53">
        <v>4.3</v>
      </c>
      <c r="H10" s="99">
        <v>4.0999999999999996</v>
      </c>
      <c r="I10" s="53">
        <v>4.0999999999999996</v>
      </c>
      <c r="J10" s="109">
        <v>3.9</v>
      </c>
      <c r="K10" s="107">
        <v>3.8</v>
      </c>
      <c r="L10" s="108">
        <v>3.8</v>
      </c>
      <c r="M10" s="107">
        <v>3.8</v>
      </c>
      <c r="N10" s="107">
        <v>3.8</v>
      </c>
      <c r="O10" s="107">
        <v>3.8</v>
      </c>
      <c r="P10" s="108">
        <v>3.8</v>
      </c>
      <c r="Q10" s="82"/>
      <c r="R10" s="100">
        <f>AVERAGE(E10:H10)</f>
        <v>4.375</v>
      </c>
      <c r="S10" s="29">
        <f>AVERAGE(I10:L10)</f>
        <v>3.9000000000000004</v>
      </c>
      <c r="T10" s="28">
        <f>AVERAGE(M10:P10)</f>
        <v>3.8</v>
      </c>
      <c r="U10" s="79"/>
    </row>
    <row r="11" spans="2:21" ht="17.100000000000001" customHeight="1" x14ac:dyDescent="0.25">
      <c r="B11" s="17" t="s">
        <v>13</v>
      </c>
      <c r="C11" s="18"/>
      <c r="D11" s="9"/>
      <c r="E11" s="57">
        <v>4.2</v>
      </c>
      <c r="F11" s="53">
        <v>4</v>
      </c>
      <c r="G11" s="53">
        <v>3.9</v>
      </c>
      <c r="H11" s="96">
        <v>3.9</v>
      </c>
      <c r="I11" s="53">
        <v>4.3</v>
      </c>
      <c r="J11" s="109">
        <v>4.54</v>
      </c>
      <c r="K11" s="107">
        <v>4.5999999999999996</v>
      </c>
      <c r="L11" s="108">
        <v>4.8</v>
      </c>
      <c r="M11" s="107">
        <v>4.9000000000000004</v>
      </c>
      <c r="N11" s="107">
        <v>5</v>
      </c>
      <c r="O11" s="107">
        <v>5.2</v>
      </c>
      <c r="P11" s="107">
        <v>5.3</v>
      </c>
      <c r="Q11" s="83"/>
      <c r="R11" s="53">
        <f>AVERAGE(E11:H11)</f>
        <v>4</v>
      </c>
      <c r="S11" s="29">
        <f>AVERAGE(I11:L11)</f>
        <v>4.5599999999999996</v>
      </c>
      <c r="T11" s="28">
        <f>AVERAGE(M11:P11)</f>
        <v>5.1000000000000005</v>
      </c>
    </row>
    <row r="12" spans="2:21" ht="17.100000000000001" customHeight="1" x14ac:dyDescent="0.25">
      <c r="B12" s="17" t="s">
        <v>19</v>
      </c>
      <c r="C12" s="18"/>
      <c r="D12" s="9"/>
      <c r="E12" s="57">
        <v>3.2</v>
      </c>
      <c r="F12" s="53">
        <v>3.1</v>
      </c>
      <c r="G12" s="53">
        <v>3.2</v>
      </c>
      <c r="H12" s="96">
        <v>3.3</v>
      </c>
      <c r="I12" s="53">
        <v>3.6</v>
      </c>
      <c r="J12" s="53">
        <v>3.76</v>
      </c>
      <c r="K12" s="29">
        <v>3.9</v>
      </c>
      <c r="L12" s="28">
        <v>4.0999999999999996</v>
      </c>
      <c r="M12" s="29">
        <v>4.3</v>
      </c>
      <c r="N12" s="29">
        <v>4.4000000000000004</v>
      </c>
      <c r="O12" s="29">
        <v>4.5999999999999996</v>
      </c>
      <c r="P12" s="29">
        <v>4.7</v>
      </c>
      <c r="Q12" s="83"/>
      <c r="R12" s="53">
        <f>AVERAGE(E12:H12)</f>
        <v>3.2</v>
      </c>
      <c r="S12" s="29">
        <f>AVERAGE(I12:L12)</f>
        <v>3.84</v>
      </c>
      <c r="T12" s="28">
        <f>AVERAGE(M12:P12)</f>
        <v>4.5</v>
      </c>
      <c r="U12" s="15"/>
    </row>
    <row r="13" spans="2:21" ht="17.100000000000001" customHeight="1" x14ac:dyDescent="0.25">
      <c r="B13" s="17" t="s">
        <v>14</v>
      </c>
      <c r="C13" s="18"/>
      <c r="D13" s="9"/>
      <c r="E13" s="57">
        <v>2.4</v>
      </c>
      <c r="F13" s="53">
        <v>2.2999999999999998</v>
      </c>
      <c r="G13" s="53">
        <v>2.2000000000000002</v>
      </c>
      <c r="H13" s="96">
        <v>2.4</v>
      </c>
      <c r="I13" s="53">
        <v>2.8</v>
      </c>
      <c r="J13" s="53">
        <v>2.9</v>
      </c>
      <c r="K13" s="29">
        <v>2.9</v>
      </c>
      <c r="L13" s="28">
        <v>3</v>
      </c>
      <c r="M13" s="29">
        <v>3.3000000000000003</v>
      </c>
      <c r="N13" s="29">
        <v>3.5</v>
      </c>
      <c r="O13" s="29">
        <v>3.5</v>
      </c>
      <c r="P13" s="29">
        <v>3.6</v>
      </c>
      <c r="Q13" s="83"/>
      <c r="R13" s="53">
        <f>AVERAGE(E13:H13)</f>
        <v>2.3249999999999997</v>
      </c>
      <c r="S13" s="29">
        <f>AVERAGE(I13:L13)</f>
        <v>2.9</v>
      </c>
      <c r="T13" s="28">
        <f>AVERAGE(M13:P13)</f>
        <v>3.4750000000000001</v>
      </c>
    </row>
    <row r="14" spans="2:21" ht="17.100000000000001" customHeight="1" x14ac:dyDescent="0.25">
      <c r="B14" s="17" t="s">
        <v>15</v>
      </c>
      <c r="C14" s="18"/>
      <c r="D14" s="9"/>
      <c r="E14" s="58">
        <v>0.9</v>
      </c>
      <c r="F14" s="54">
        <v>1.1000000000000001</v>
      </c>
      <c r="G14" s="54">
        <v>1.3</v>
      </c>
      <c r="H14" s="98">
        <v>1.6</v>
      </c>
      <c r="I14" s="54">
        <v>1.9</v>
      </c>
      <c r="J14" s="54">
        <v>2.2000000000000002</v>
      </c>
      <c r="K14" s="30">
        <v>2.2999999999999998</v>
      </c>
      <c r="L14" s="30">
        <v>2.4</v>
      </c>
      <c r="M14" s="97">
        <v>2.6</v>
      </c>
      <c r="N14" s="30">
        <v>2.8</v>
      </c>
      <c r="O14" s="30">
        <v>2.9</v>
      </c>
      <c r="P14" s="30">
        <v>3.1</v>
      </c>
      <c r="Q14" s="83"/>
      <c r="R14" s="53">
        <f>AVERAGE(E14:H14)</f>
        <v>1.2250000000000001</v>
      </c>
      <c r="S14" s="30">
        <f>AVERAGE(I14:L14)</f>
        <v>2.1999999999999997</v>
      </c>
      <c r="T14" s="31">
        <f>AVERAGE(M14:P14)</f>
        <v>2.85</v>
      </c>
    </row>
    <row r="15" spans="2:21" ht="6" customHeight="1" x14ac:dyDescent="0.2">
      <c r="B15" s="8"/>
      <c r="C15" s="4"/>
      <c r="D15" s="4"/>
      <c r="E15" s="10"/>
      <c r="F15" s="4"/>
      <c r="G15" s="4"/>
      <c r="H15" s="10"/>
      <c r="I15" s="10"/>
      <c r="J15" s="10"/>
      <c r="K15" s="10"/>
      <c r="L15" s="10"/>
      <c r="M15" s="4"/>
      <c r="N15" s="4"/>
      <c r="O15" s="4"/>
      <c r="P15" s="4"/>
      <c r="Q15" s="4"/>
      <c r="R15" s="10"/>
      <c r="S15" s="4"/>
      <c r="T15" s="92"/>
    </row>
    <row r="16" spans="2:21" ht="23.25" customHeight="1" x14ac:dyDescent="0.4">
      <c r="B16" s="12"/>
      <c r="C16" s="4"/>
      <c r="D16" s="7"/>
      <c r="E16" s="146" t="s">
        <v>2</v>
      </c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7"/>
      <c r="T16" s="148"/>
    </row>
    <row r="17" spans="2:24" ht="17.100000000000001" customHeight="1" x14ac:dyDescent="0.25">
      <c r="B17" s="17" t="s">
        <v>16</v>
      </c>
      <c r="C17" s="18"/>
      <c r="D17" s="4"/>
      <c r="E17" s="62">
        <v>1.23</v>
      </c>
      <c r="F17" s="61">
        <v>1.1666666666666667</v>
      </c>
      <c r="G17" s="95">
        <v>1.17</v>
      </c>
      <c r="H17" s="101">
        <v>1.26</v>
      </c>
      <c r="I17" s="61">
        <v>1.32</v>
      </c>
      <c r="J17" s="61">
        <v>1.26</v>
      </c>
      <c r="K17" s="67">
        <v>1.34</v>
      </c>
      <c r="L17" s="68">
        <v>1.35</v>
      </c>
      <c r="M17" s="33">
        <v>1.36</v>
      </c>
      <c r="N17" s="33">
        <v>1.38</v>
      </c>
      <c r="O17" s="67">
        <v>1.41</v>
      </c>
      <c r="P17" s="68">
        <v>1.43</v>
      </c>
      <c r="Q17" s="84"/>
      <c r="R17" s="103">
        <v>1.2</v>
      </c>
      <c r="S17" s="80">
        <f>AVERAGE(I17:L17)</f>
        <v>1.3174999999999999</v>
      </c>
      <c r="T17" s="71">
        <f>AVERAGE(M17:P17)</f>
        <v>1.395</v>
      </c>
    </row>
    <row r="18" spans="2:24" ht="17.100000000000001" customHeight="1" x14ac:dyDescent="0.25">
      <c r="B18" s="17" t="s">
        <v>17</v>
      </c>
      <c r="C18" s="18"/>
      <c r="D18" s="4"/>
      <c r="E18" s="59">
        <v>6.22</v>
      </c>
      <c r="F18" s="61">
        <v>6.15</v>
      </c>
      <c r="G18" s="61">
        <v>5.99</v>
      </c>
      <c r="H18" s="102">
        <v>6.2543333333333342</v>
      </c>
      <c r="I18" s="61">
        <v>6.16</v>
      </c>
      <c r="J18" s="61">
        <v>6.06</v>
      </c>
      <c r="K18" s="119">
        <v>6.16</v>
      </c>
      <c r="L18" s="120">
        <v>6.17</v>
      </c>
      <c r="M18" s="33">
        <v>6.3</v>
      </c>
      <c r="N18" s="33">
        <v>6.36</v>
      </c>
      <c r="O18" s="33">
        <v>6.37</v>
      </c>
      <c r="P18" s="32">
        <v>6.4</v>
      </c>
      <c r="Q18" s="85"/>
      <c r="R18" s="55">
        <v>6.12</v>
      </c>
      <c r="S18" s="40">
        <f>AVERAGE(I18:L18)</f>
        <v>6.1374999999999993</v>
      </c>
      <c r="T18" s="41">
        <f>AVERAGE(M18:P18)</f>
        <v>6.3574999999999999</v>
      </c>
    </row>
    <row r="19" spans="2:24" ht="17.100000000000001" customHeight="1" x14ac:dyDescent="0.25">
      <c r="B19" s="17" t="s">
        <v>18</v>
      </c>
      <c r="C19" s="18"/>
      <c r="D19" s="4"/>
      <c r="E19" s="57">
        <v>1.7589140527935587</v>
      </c>
      <c r="F19" s="53">
        <v>1.64009757448631</v>
      </c>
      <c r="G19" s="53">
        <v>1.7283935071335632</v>
      </c>
      <c r="H19" s="96">
        <v>1.9393715624616448</v>
      </c>
      <c r="I19" s="53">
        <v>2.1027482166262157</v>
      </c>
      <c r="J19" s="53">
        <v>0.91474499772312701</v>
      </c>
      <c r="K19" s="29">
        <v>1.4434451590360053</v>
      </c>
      <c r="L19" s="28">
        <v>1.4434451590050079</v>
      </c>
      <c r="M19" s="29">
        <v>1.4434451589111275</v>
      </c>
      <c r="N19" s="29">
        <v>1.44344515883017</v>
      </c>
      <c r="O19" s="29">
        <v>0.98625755717467456</v>
      </c>
      <c r="P19" s="28">
        <v>0.98625755714423224</v>
      </c>
      <c r="Q19" s="82"/>
      <c r="R19" s="53">
        <v>7.3</v>
      </c>
      <c r="S19" s="29">
        <f>(100*(1+(I19/100))*(1+(J19/100))*(1+(K19/100))*(1+(L19/100)))-100</f>
        <v>6.0327533749421036</v>
      </c>
      <c r="T19" s="28">
        <f>(100*(1+(M19/100))*(1+(N19/100))*(1+(O19/100))*(1+(P19/100)))-100</f>
        <v>4.9476059747135679</v>
      </c>
    </row>
    <row r="20" spans="2:24" ht="17.100000000000001" customHeight="1" x14ac:dyDescent="0.25">
      <c r="B20" s="17" t="s">
        <v>27</v>
      </c>
      <c r="C20" s="18"/>
      <c r="D20" s="4"/>
      <c r="E20" s="76"/>
      <c r="F20" s="70"/>
      <c r="G20" s="53"/>
      <c r="H20" s="96"/>
      <c r="I20" s="57"/>
      <c r="J20" s="53"/>
      <c r="K20" s="29"/>
      <c r="L20" s="28"/>
      <c r="M20" s="66"/>
      <c r="N20" s="29"/>
      <c r="O20" s="29"/>
      <c r="P20" s="28"/>
      <c r="Q20" s="86"/>
      <c r="R20" s="104"/>
      <c r="S20" s="34"/>
      <c r="T20" s="42"/>
    </row>
    <row r="21" spans="2:24" ht="17.100000000000001" customHeight="1" x14ac:dyDescent="0.25">
      <c r="B21" s="19" t="s">
        <v>28</v>
      </c>
      <c r="C21" s="18"/>
      <c r="D21" s="4"/>
      <c r="E21" s="113">
        <v>270</v>
      </c>
      <c r="F21" s="114">
        <v>354</v>
      </c>
      <c r="G21" s="114">
        <v>385</v>
      </c>
      <c r="H21" s="115">
        <v>373</v>
      </c>
      <c r="I21" s="116">
        <v>284</v>
      </c>
      <c r="J21" s="116">
        <v>346</v>
      </c>
      <c r="K21" s="116">
        <v>347</v>
      </c>
      <c r="L21" s="117">
        <v>283</v>
      </c>
      <c r="M21" s="35">
        <v>316</v>
      </c>
      <c r="N21" s="35">
        <v>335</v>
      </c>
      <c r="O21" s="35">
        <v>328.32</v>
      </c>
      <c r="P21" s="35">
        <v>313.92</v>
      </c>
      <c r="Q21" s="87"/>
      <c r="R21" s="56">
        <f>SUM(E21:H21)</f>
        <v>1382</v>
      </c>
      <c r="S21" s="35">
        <f>SUM(I21:L21)</f>
        <v>1260</v>
      </c>
      <c r="T21" s="36">
        <f>SUM(M21:P21)</f>
        <v>1293.24</v>
      </c>
      <c r="U21" s="77"/>
    </row>
    <row r="22" spans="2:24" ht="17.100000000000001" customHeight="1" x14ac:dyDescent="0.25">
      <c r="B22" s="19" t="s">
        <v>9</v>
      </c>
      <c r="C22" s="20"/>
      <c r="D22" s="13"/>
      <c r="E22" s="113">
        <v>104</v>
      </c>
      <c r="F22" s="114">
        <v>105</v>
      </c>
      <c r="G22" s="114">
        <v>112</v>
      </c>
      <c r="H22" s="115">
        <v>104</v>
      </c>
      <c r="I22" s="118">
        <v>90</v>
      </c>
      <c r="J22" s="116">
        <v>109</v>
      </c>
      <c r="K22" s="116">
        <v>107</v>
      </c>
      <c r="L22" s="117">
        <v>89</v>
      </c>
      <c r="M22" s="35">
        <v>98.704545454545453</v>
      </c>
      <c r="N22" s="35">
        <v>102</v>
      </c>
      <c r="O22" s="35">
        <v>101</v>
      </c>
      <c r="P22" s="35">
        <v>95</v>
      </c>
      <c r="Q22" s="87"/>
      <c r="R22" s="56">
        <v>429</v>
      </c>
      <c r="S22" s="35">
        <f>SUM(I22:L22)</f>
        <v>395</v>
      </c>
      <c r="T22" s="36">
        <f>SUM(M22:P22)</f>
        <v>396.70454545454544</v>
      </c>
    </row>
    <row r="23" spans="2:24" ht="17.100000000000001" customHeight="1" x14ac:dyDescent="0.25">
      <c r="B23" s="23" t="s">
        <v>10</v>
      </c>
      <c r="C23" s="20"/>
      <c r="D23" s="13"/>
      <c r="E23" s="113">
        <f>E21+E22</f>
        <v>374</v>
      </c>
      <c r="F23" s="114">
        <f t="shared" ref="F23:H23" si="0">F21+F22</f>
        <v>459</v>
      </c>
      <c r="G23" s="114">
        <f t="shared" si="0"/>
        <v>497</v>
      </c>
      <c r="H23" s="115">
        <f t="shared" si="0"/>
        <v>477</v>
      </c>
      <c r="I23" s="116">
        <f>I21+I22</f>
        <v>374</v>
      </c>
      <c r="J23" s="116">
        <f t="shared" ref="J23:P23" si="1">J21+J22</f>
        <v>455</v>
      </c>
      <c r="K23" s="116">
        <f t="shared" si="1"/>
        <v>454</v>
      </c>
      <c r="L23" s="117">
        <f t="shared" si="1"/>
        <v>372</v>
      </c>
      <c r="M23" s="35">
        <f t="shared" si="1"/>
        <v>414.70454545454544</v>
      </c>
      <c r="N23" s="35">
        <f t="shared" si="1"/>
        <v>437</v>
      </c>
      <c r="O23" s="35">
        <f t="shared" si="1"/>
        <v>429.32</v>
      </c>
      <c r="P23" s="35">
        <f t="shared" si="1"/>
        <v>408.92</v>
      </c>
      <c r="Q23" s="87"/>
      <c r="R23" s="56">
        <f>SUM(E23:H23)</f>
        <v>1807</v>
      </c>
      <c r="S23" s="35">
        <f>SUM(I23:L23)</f>
        <v>1655</v>
      </c>
      <c r="T23" s="36">
        <f>SUM(M23:P23)</f>
        <v>1689.9445454545455</v>
      </c>
      <c r="U23" s="78"/>
      <c r="V23" s="121"/>
      <c r="W23" s="121"/>
      <c r="X23" s="121"/>
    </row>
    <row r="24" spans="2:24" ht="17.100000000000001" customHeight="1" x14ac:dyDescent="0.25">
      <c r="B24" s="17" t="s">
        <v>29</v>
      </c>
      <c r="C24" s="18"/>
      <c r="D24" s="70"/>
      <c r="E24" s="110">
        <v>44</v>
      </c>
      <c r="F24" s="111">
        <v>30</v>
      </c>
      <c r="G24" s="111">
        <v>33</v>
      </c>
      <c r="H24" s="112">
        <v>41</v>
      </c>
      <c r="I24" s="37">
        <v>40</v>
      </c>
      <c r="J24" s="37">
        <v>29</v>
      </c>
      <c r="K24" s="106">
        <v>28</v>
      </c>
      <c r="L24" s="38">
        <v>24</v>
      </c>
      <c r="M24" s="37">
        <v>24</v>
      </c>
      <c r="N24" s="37">
        <v>23</v>
      </c>
      <c r="O24" s="37">
        <v>24</v>
      </c>
      <c r="P24" s="38">
        <v>24</v>
      </c>
      <c r="Q24" s="88"/>
      <c r="R24" s="111">
        <f>SUMPRODUCT(E23:H23,E24:H24)/R23</f>
        <v>36.626452684006644</v>
      </c>
      <c r="S24" s="37">
        <f>SUMPRODUCT(I23:L23,I24:L24)/S23</f>
        <v>30.087613293051358</v>
      </c>
      <c r="T24" s="38">
        <f>SUMPRODUCT(M23:P23,M24:P24)/T23</f>
        <v>23.741411633195064</v>
      </c>
      <c r="U24" s="78"/>
      <c r="V24" s="149"/>
      <c r="W24" s="149"/>
      <c r="X24" s="149"/>
    </row>
    <row r="25" spans="2:24" s="15" customFormat="1" ht="17.100000000000001" customHeight="1" x14ac:dyDescent="0.25">
      <c r="B25" s="21" t="s">
        <v>30</v>
      </c>
      <c r="C25" s="22"/>
      <c r="D25" s="16"/>
      <c r="E25" s="73">
        <v>2.9</v>
      </c>
      <c r="F25" s="63">
        <v>3.7</v>
      </c>
      <c r="G25" s="63">
        <v>4.0999999999999996</v>
      </c>
      <c r="H25" s="105">
        <v>4</v>
      </c>
      <c r="I25" s="63">
        <v>2</v>
      </c>
      <c r="J25" s="51">
        <v>4.5999999999999996</v>
      </c>
      <c r="K25" s="51">
        <v>4.8</v>
      </c>
      <c r="L25" s="52">
        <v>4.9000000000000004</v>
      </c>
      <c r="M25" s="51">
        <v>5</v>
      </c>
      <c r="N25" s="51">
        <v>5.0999999999999996</v>
      </c>
      <c r="O25" s="51">
        <v>5.3</v>
      </c>
      <c r="P25" s="52">
        <v>5.5</v>
      </c>
      <c r="Q25" s="89"/>
      <c r="R25" s="93">
        <v>3.7</v>
      </c>
      <c r="S25" s="39">
        <v>4.0999999999999996</v>
      </c>
      <c r="T25" s="72">
        <v>5.2</v>
      </c>
    </row>
    <row r="26" spans="2:24" ht="6" customHeight="1" x14ac:dyDescent="0.2">
      <c r="B26" s="8"/>
      <c r="C26" s="4"/>
      <c r="D26" s="4"/>
      <c r="E26" s="4"/>
      <c r="F26" s="4"/>
      <c r="G26" s="4"/>
      <c r="H26" s="4"/>
      <c r="I26" s="4"/>
      <c r="J26" s="4"/>
      <c r="M26" s="4"/>
      <c r="N26" s="4"/>
      <c r="O26" s="4"/>
      <c r="P26" s="4"/>
      <c r="Q26" s="4"/>
      <c r="R26" s="10"/>
      <c r="T26" s="11"/>
    </row>
    <row r="27" spans="2:24" s="75" customFormat="1" ht="21.75" customHeight="1" x14ac:dyDescent="0.2">
      <c r="B27" s="133" t="s">
        <v>0</v>
      </c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5"/>
      <c r="T27" s="136"/>
    </row>
    <row r="28" spans="2:24" s="75" customFormat="1" ht="15" customHeight="1" x14ac:dyDescent="0.2">
      <c r="B28" s="122" t="s">
        <v>24</v>
      </c>
      <c r="C28" s="137"/>
      <c r="D28" s="137"/>
      <c r="E28" s="137"/>
      <c r="F28" s="137"/>
      <c r="G28" s="137"/>
      <c r="H28" s="137"/>
      <c r="I28" s="137"/>
      <c r="J28" s="137"/>
      <c r="K28" s="123"/>
      <c r="L28" s="123"/>
      <c r="M28" s="123"/>
      <c r="N28" s="123"/>
      <c r="O28" s="123"/>
      <c r="P28" s="123"/>
      <c r="Q28" s="123"/>
      <c r="R28" s="123"/>
      <c r="S28" s="124"/>
      <c r="T28" s="125"/>
    </row>
    <row r="29" spans="2:24" s="75" customFormat="1" ht="15" customHeight="1" x14ac:dyDescent="0.2">
      <c r="B29" s="122" t="s">
        <v>23</v>
      </c>
      <c r="C29" s="137"/>
      <c r="D29" s="137"/>
      <c r="E29" s="137"/>
      <c r="F29" s="137"/>
      <c r="G29" s="137"/>
      <c r="H29" s="137"/>
      <c r="I29" s="137"/>
      <c r="J29" s="123"/>
      <c r="K29" s="123"/>
      <c r="L29" s="123"/>
      <c r="M29" s="123"/>
      <c r="N29" s="123"/>
      <c r="O29" s="123"/>
      <c r="P29" s="123"/>
      <c r="Q29" s="123"/>
      <c r="R29" s="123"/>
      <c r="S29" s="124"/>
      <c r="T29" s="125"/>
    </row>
    <row r="30" spans="2:24" s="75" customFormat="1" ht="15" customHeight="1" x14ac:dyDescent="0.2">
      <c r="B30" s="122" t="s">
        <v>22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4"/>
      <c r="S30" s="124"/>
      <c r="T30" s="125"/>
    </row>
    <row r="31" spans="2:24" s="75" customFormat="1" ht="15" customHeight="1" x14ac:dyDescent="0.2">
      <c r="B31" s="122" t="s">
        <v>21</v>
      </c>
      <c r="C31" s="137"/>
      <c r="D31" s="137"/>
      <c r="E31" s="137"/>
      <c r="F31" s="137"/>
      <c r="G31" s="137"/>
      <c r="H31" s="137"/>
      <c r="I31" s="137"/>
      <c r="J31" s="137"/>
      <c r="K31" s="123"/>
      <c r="L31" s="123"/>
      <c r="M31" s="123"/>
      <c r="N31" s="123"/>
      <c r="O31" s="123"/>
      <c r="P31" s="123"/>
      <c r="Q31" s="123"/>
      <c r="R31" s="124"/>
      <c r="S31" s="124"/>
      <c r="T31" s="125"/>
    </row>
    <row r="32" spans="2:24" s="75" customFormat="1" ht="15" customHeight="1" x14ac:dyDescent="0.2">
      <c r="B32" s="122" t="s">
        <v>20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4"/>
      <c r="R32" s="124"/>
      <c r="S32" s="124"/>
      <c r="T32" s="125"/>
    </row>
    <row r="33" spans="2:20" s="75" customFormat="1" ht="15" customHeight="1" x14ac:dyDescent="0.2">
      <c r="B33" s="122" t="s">
        <v>33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4"/>
      <c r="S33" s="124"/>
      <c r="T33" s="125"/>
    </row>
    <row r="34" spans="2:20" s="75" customFormat="1" ht="15" customHeight="1" x14ac:dyDescent="0.2">
      <c r="B34" s="126" t="s">
        <v>32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4"/>
      <c r="S34" s="124"/>
      <c r="T34" s="125"/>
    </row>
    <row r="35" spans="2:20" s="75" customFormat="1" ht="15" customHeight="1" x14ac:dyDescent="0.2">
      <c r="B35" s="126" t="s">
        <v>31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4"/>
      <c r="S35" s="124"/>
      <c r="T35" s="125"/>
    </row>
    <row r="36" spans="2:20" ht="12.75" customHeight="1" x14ac:dyDescent="0.2">
      <c r="B36" s="128" t="s">
        <v>25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30"/>
    </row>
    <row r="37" spans="2:20" x14ac:dyDescent="0.2">
      <c r="G37" s="43"/>
      <c r="K37" s="1"/>
      <c r="L37" s="1"/>
    </row>
    <row r="38" spans="2:20" x14ac:dyDescent="0.2">
      <c r="G38" s="43"/>
      <c r="K38" s="1"/>
      <c r="L38" s="1"/>
    </row>
    <row r="39" spans="2:20" x14ac:dyDescent="0.2">
      <c r="G39" s="43"/>
      <c r="K39" s="1"/>
      <c r="L39" s="1"/>
    </row>
    <row r="40" spans="2:20" s="26" customFormat="1" x14ac:dyDescent="0.2">
      <c r="B40" s="1"/>
    </row>
    <row r="41" spans="2:20" s="26" customFormat="1" x14ac:dyDescent="0.2">
      <c r="B41" s="1"/>
    </row>
    <row r="42" spans="2:20" s="26" customFormat="1" x14ac:dyDescent="0.2">
      <c r="B42" s="27"/>
    </row>
    <row r="43" spans="2:20" x14ac:dyDescent="0.2">
      <c r="E43" s="43"/>
      <c r="F43" s="43"/>
      <c r="G43" s="43"/>
      <c r="H43" s="43"/>
      <c r="I43" s="43"/>
      <c r="J43" s="43"/>
      <c r="K43" s="43"/>
      <c r="L43" s="43"/>
    </row>
    <row r="44" spans="2:20" x14ac:dyDescent="0.2">
      <c r="J44" s="69"/>
      <c r="K44" s="69"/>
      <c r="L44" s="69"/>
    </row>
  </sheetData>
  <mergeCells count="18">
    <mergeCell ref="E1:T1"/>
    <mergeCell ref="E5:T5"/>
    <mergeCell ref="B31:T31"/>
    <mergeCell ref="B32:T32"/>
    <mergeCell ref="E3:O3"/>
    <mergeCell ref="E6:H6"/>
    <mergeCell ref="B2:O2"/>
    <mergeCell ref="E16:T16"/>
    <mergeCell ref="B33:T33"/>
    <mergeCell ref="B34:T34"/>
    <mergeCell ref="B35:T35"/>
    <mergeCell ref="B36:T36"/>
    <mergeCell ref="I6:L6"/>
    <mergeCell ref="M6:P6"/>
    <mergeCell ref="B27:T27"/>
    <mergeCell ref="B28:T28"/>
    <mergeCell ref="B29:T29"/>
    <mergeCell ref="B30:T30"/>
  </mergeCells>
  <phoneticPr fontId="5" type="noConversion"/>
  <printOptions horizontalCentered="1" verticalCentered="1" gridLinesSet="0"/>
  <pageMargins left="0.5" right="0.5" top="0.5" bottom="0.5" header="0.59" footer="0.35"/>
  <pageSetup scale="74" orientation="landscape" r:id="rId1"/>
  <headerFooter alignWithMargins="0"/>
  <ignoredErrors>
    <ignoredError sqref="R10:T10 R20:T21 S17:T17 S18:T18 R24:T24 S22:T22 T19 T8 T12 R12 T13 R13 R14 R11:T11 S14:T14 S13 S12 T2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B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Outlook</vt:lpstr>
      <vt:lpstr>Sheet1</vt:lpstr>
    </vt:vector>
  </TitlesOfParts>
  <Company>Federal Home Loan Mortgage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Mac</dc:creator>
  <cp:lastModifiedBy>Valaro, Marisa</cp:lastModifiedBy>
  <cp:lastPrinted>2018-07-02T14:33:30Z</cp:lastPrinted>
  <dcterms:created xsi:type="dcterms:W3CDTF">2002-12-09T20:27:59Z</dcterms:created>
  <dcterms:modified xsi:type="dcterms:W3CDTF">2018-08-13T15:08:48Z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